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3" activeTab="0"/>
  </bookViews>
  <sheets>
    <sheet name="Wariant 1" sheetId="1" r:id="rId1"/>
    <sheet name="Wariant 2" sheetId="2" r:id="rId2"/>
    <sheet name="Wariant 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10" authorId="0">
      <text>
        <r>
          <rPr>
            <sz val="10"/>
            <rFont val="Arial"/>
            <family val="2"/>
          </rPr>
          <t>Wielkość na jaką pokrywa zachodzi na szybe akwarium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11" authorId="0">
      <text>
        <r>
          <rPr>
            <sz val="10"/>
            <rFont val="Arial"/>
            <family val="2"/>
          </rPr>
          <t>Wielkość na jaką pokrywa zachodzi na szybe akwarium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2" authorId="0">
      <text>
        <r>
          <rPr>
            <sz val="10"/>
            <rFont val="Arial"/>
            <family val="2"/>
          </rPr>
          <t>Wielkość na jaką pokrywa zachodzi na szybe akwarium</t>
        </r>
      </text>
    </comment>
  </commentList>
</comments>
</file>

<file path=xl/sharedStrings.xml><?xml version="1.0" encoding="utf-8"?>
<sst xmlns="http://schemas.openxmlformats.org/spreadsheetml/2006/main" count="157" uniqueCount="33">
  <si>
    <t>WARIANT DLA POKRYWY WYKONANEJ Z JEDNEJ GRUBOŚCI PŁYTY PCV</t>
  </si>
  <si>
    <t>Obliczenie wymiarów elementów pokrywy:</t>
  </si>
  <si>
    <t>(wypełnij szare pola)</t>
  </si>
  <si>
    <t>Długość zbiornika:</t>
  </si>
  <si>
    <t>mm</t>
  </si>
  <si>
    <t>Szerokość zbiornika:</t>
  </si>
  <si>
    <t>Wysokość pokrywy</t>
  </si>
  <si>
    <t>Grubość PCV:</t>
  </si>
  <si>
    <t>Wysokość zakładki</t>
  </si>
  <si>
    <t>(dobrać taką wysokość aby zakryć linię wody)</t>
  </si>
  <si>
    <t>Element nr 1 =</t>
  </si>
  <si>
    <t>x</t>
  </si>
  <si>
    <t xml:space="preserve">sztuk: </t>
  </si>
  <si>
    <t>Element nr 2 =</t>
  </si>
  <si>
    <t>Element nr 3 =</t>
  </si>
  <si>
    <t>Element nr 4 =</t>
  </si>
  <si>
    <t>Element nr 5 =</t>
  </si>
  <si>
    <t>Powierzchnia PCV</t>
  </si>
  <si>
    <r>
      <t>m</t>
    </r>
    <r>
      <rPr>
        <vertAlign val="superscript"/>
        <sz val="10"/>
        <rFont val="Arial"/>
        <family val="2"/>
      </rPr>
      <t>2</t>
    </r>
  </si>
  <si>
    <t>(1.02)</t>
  </si>
  <si>
    <t>WARIANT DLA POKRYWY WYKONANEJ Z DWÓCH GRUBOŚCI PŁYTY PCV</t>
  </si>
  <si>
    <t>Grubość PCV dla wieka:</t>
  </si>
  <si>
    <t>(element nr 5)</t>
  </si>
  <si>
    <t>Grubość PCV dla ścianek:</t>
  </si>
  <si>
    <t>(element nr 1-4)</t>
  </si>
  <si>
    <t>Powierzchnia PCV:</t>
  </si>
  <si>
    <t>o grub.=</t>
  </si>
  <si>
    <t>Razem:</t>
  </si>
  <si>
    <t>WARIANT DLA POKRYWY WYKONANEJ Z TRZECH GRUBOŚCI PŁYTY PCV</t>
  </si>
  <si>
    <t>Grubość PCV dla ścianek zewn.:</t>
  </si>
  <si>
    <t>(element nr 1,3)</t>
  </si>
  <si>
    <t>Grubość PCV dla ścianek wewn:</t>
  </si>
  <si>
    <t>(element nr 2,4)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</si>
</sst>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D/MM/YYYY"/>
  </numFmts>
  <fonts count="11">
    <font>
      <sz val="10"/>
      <name val="Arial"/>
      <family val="2"/>
    </font>
    <font>
      <b/>
      <i/>
      <sz val="9"/>
      <color indexed="5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9"/>
      <color indexed="55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0" xfId="0" applyFont="1" applyFill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4" fontId="5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5" fontId="6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8" fillId="0" borderId="0" xfId="0" applyFont="1" applyAlignment="1">
      <alignment horizontal="left"/>
    </xf>
    <xf numFmtId="164" fontId="0" fillId="0" borderId="0" xfId="0" applyNumberFormat="1" applyAlignment="1">
      <alignment/>
    </xf>
    <xf numFmtId="165" fontId="9" fillId="0" borderId="0" xfId="0" applyNumberFormat="1" applyFont="1" applyAlignment="1">
      <alignment/>
    </xf>
    <xf numFmtId="164" fontId="0" fillId="0" borderId="0" xfId="0" applyFont="1" applyAlignment="1">
      <alignment horizontal="right"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19</xdr:row>
      <xdr:rowOff>123825</xdr:rowOff>
    </xdr:from>
    <xdr:to>
      <xdr:col>16</xdr:col>
      <xdr:colOff>466725</xdr:colOff>
      <xdr:row>40</xdr:row>
      <xdr:rowOff>76200</xdr:rowOff>
    </xdr:to>
    <xdr:pic>
      <xdr:nvPicPr>
        <xdr:cNvPr id="1" name="Graf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352800"/>
          <a:ext cx="4810125" cy="3352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723900</xdr:colOff>
      <xdr:row>1</xdr:row>
      <xdr:rowOff>28575</xdr:rowOff>
    </xdr:from>
    <xdr:to>
      <xdr:col>16</xdr:col>
      <xdr:colOff>304800</xdr:colOff>
      <xdr:row>7</xdr:row>
      <xdr:rowOff>142875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0150" y="190500"/>
          <a:ext cx="112395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704850</xdr:colOff>
      <xdr:row>19</xdr:row>
      <xdr:rowOff>123825</xdr:rowOff>
    </xdr:from>
    <xdr:to>
      <xdr:col>9</xdr:col>
      <xdr:colOff>409575</xdr:colOff>
      <xdr:row>40</xdr:row>
      <xdr:rowOff>66675</xdr:rowOff>
    </xdr:to>
    <xdr:pic>
      <xdr:nvPicPr>
        <xdr:cNvPr id="3" name="Grafika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" y="3352800"/>
          <a:ext cx="4229100" cy="3343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400050</xdr:colOff>
      <xdr:row>1</xdr:row>
      <xdr:rowOff>28575</xdr:rowOff>
    </xdr:from>
    <xdr:to>
      <xdr:col>15</xdr:col>
      <xdr:colOff>752475</xdr:colOff>
      <xdr:row>7</xdr:row>
      <xdr:rowOff>152400</xdr:rowOff>
    </xdr:to>
    <xdr:pic>
      <xdr:nvPicPr>
        <xdr:cNvPr id="1" name="Graphic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190500"/>
          <a:ext cx="112395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476250</xdr:colOff>
      <xdr:row>23</xdr:row>
      <xdr:rowOff>57150</xdr:rowOff>
    </xdr:from>
    <xdr:to>
      <xdr:col>16</xdr:col>
      <xdr:colOff>161925</xdr:colOff>
      <xdr:row>44</xdr:row>
      <xdr:rowOff>0</xdr:rowOff>
    </xdr:to>
    <xdr:pic>
      <xdr:nvPicPr>
        <xdr:cNvPr id="2" name="Graf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3933825"/>
          <a:ext cx="4800600" cy="3343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57150</xdr:rowOff>
    </xdr:from>
    <xdr:to>
      <xdr:col>9</xdr:col>
      <xdr:colOff>142875</xdr:colOff>
      <xdr:row>43</xdr:row>
      <xdr:rowOff>152400</xdr:rowOff>
    </xdr:to>
    <xdr:pic>
      <xdr:nvPicPr>
        <xdr:cNvPr id="3" name="Grafika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" y="3933825"/>
          <a:ext cx="4229100" cy="3333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609600</xdr:colOff>
      <xdr:row>1</xdr:row>
      <xdr:rowOff>9525</xdr:rowOff>
    </xdr:from>
    <xdr:to>
      <xdr:col>15</xdr:col>
      <xdr:colOff>190500</xdr:colOff>
      <xdr:row>7</xdr:row>
      <xdr:rowOff>104775</xdr:rowOff>
    </xdr:to>
    <xdr:pic>
      <xdr:nvPicPr>
        <xdr:cNvPr id="1" name="Graphic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171450"/>
          <a:ext cx="1123950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466725</xdr:colOff>
      <xdr:row>25</xdr:row>
      <xdr:rowOff>47625</xdr:rowOff>
    </xdr:from>
    <xdr:to>
      <xdr:col>15</xdr:col>
      <xdr:colOff>352425</xdr:colOff>
      <xdr:row>45</xdr:row>
      <xdr:rowOff>152400</xdr:rowOff>
    </xdr:to>
    <xdr:pic>
      <xdr:nvPicPr>
        <xdr:cNvPr id="2" name="Graf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4248150"/>
          <a:ext cx="4810125" cy="3343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752475</xdr:colOff>
      <xdr:row>25</xdr:row>
      <xdr:rowOff>38100</xdr:rowOff>
    </xdr:from>
    <xdr:to>
      <xdr:col>8</xdr:col>
      <xdr:colOff>133350</xdr:colOff>
      <xdr:row>45</xdr:row>
      <xdr:rowOff>133350</xdr:rowOff>
    </xdr:to>
    <xdr:pic>
      <xdr:nvPicPr>
        <xdr:cNvPr id="3" name="Grafika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" y="4238625"/>
          <a:ext cx="4238625" cy="3333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3"/>
  <sheetViews>
    <sheetView showGridLines="0" tabSelected="1" workbookViewId="0" topLeftCell="A1">
      <selection activeCell="R5" sqref="R5"/>
    </sheetView>
  </sheetViews>
  <sheetFormatPr defaultColWidth="12.57421875" defaultRowHeight="12.75"/>
  <cols>
    <col min="1" max="2" width="11.57421875" style="0" customWidth="1"/>
    <col min="3" max="3" width="9.00390625" style="0" customWidth="1"/>
    <col min="4" max="4" width="6.8515625" style="0" customWidth="1"/>
    <col min="5" max="5" width="4.7109375" style="1" customWidth="1"/>
    <col min="6" max="6" width="6.00390625" style="2" customWidth="1"/>
    <col min="7" max="8" width="4.7109375" style="0" customWidth="1"/>
    <col min="9" max="9" width="8.7109375" style="0" customWidth="1"/>
    <col min="10" max="10" width="7.28125" style="0" customWidth="1"/>
    <col min="11" max="11" width="11.57421875" style="2" customWidth="1"/>
    <col min="12" max="16384" width="11.57421875" style="0" customWidth="1"/>
  </cols>
  <sheetData>
    <row r="2" ht="12.75">
      <c r="B2" s="3" t="s">
        <v>0</v>
      </c>
    </row>
    <row r="4" spans="2:10" ht="12.75">
      <c r="B4" s="4" t="s">
        <v>1</v>
      </c>
      <c r="J4" t="s">
        <v>2</v>
      </c>
    </row>
    <row r="6" spans="2:9" ht="12.75">
      <c r="B6" s="5" t="s">
        <v>3</v>
      </c>
      <c r="C6" s="5"/>
      <c r="D6" s="6">
        <v>1300</v>
      </c>
      <c r="E6" s="7" t="s">
        <v>4</v>
      </c>
      <c r="F6" s="8"/>
      <c r="G6" s="5"/>
      <c r="H6" s="5"/>
      <c r="I6" s="5"/>
    </row>
    <row r="7" spans="2:9" ht="15.75">
      <c r="B7" s="5" t="s">
        <v>5</v>
      </c>
      <c r="C7" s="5"/>
      <c r="D7" s="6">
        <v>350</v>
      </c>
      <c r="E7" s="7" t="s">
        <v>4</v>
      </c>
      <c r="F7" s="8"/>
      <c r="G7" s="5"/>
      <c r="H7" s="5"/>
      <c r="I7" s="5"/>
    </row>
    <row r="8" spans="2:9" ht="15.75">
      <c r="B8" s="5" t="s">
        <v>6</v>
      </c>
      <c r="C8" s="5"/>
      <c r="D8" s="6">
        <v>120</v>
      </c>
      <c r="E8" s="7" t="s">
        <v>4</v>
      </c>
      <c r="F8" s="8"/>
      <c r="G8" s="5"/>
      <c r="H8" s="5"/>
      <c r="I8" s="5"/>
    </row>
    <row r="9" spans="2:9" ht="15.75">
      <c r="B9" s="5" t="s">
        <v>7</v>
      </c>
      <c r="C9" s="5"/>
      <c r="D9" s="6">
        <v>10</v>
      </c>
      <c r="E9" s="7" t="s">
        <v>4</v>
      </c>
      <c r="F9" s="8"/>
      <c r="G9" s="5"/>
      <c r="H9" s="5"/>
      <c r="I9" s="5"/>
    </row>
    <row r="10" spans="2:9" ht="15.75">
      <c r="B10" s="5" t="s">
        <v>8</v>
      </c>
      <c r="C10" s="5"/>
      <c r="D10" s="6">
        <v>15</v>
      </c>
      <c r="E10" s="7" t="s">
        <v>4</v>
      </c>
      <c r="F10" s="8"/>
      <c r="G10" s="9" t="s">
        <v>9</v>
      </c>
      <c r="H10" s="5"/>
      <c r="I10" s="5"/>
    </row>
    <row r="11" spans="2:9" ht="12.75">
      <c r="B11" s="5"/>
      <c r="C11" s="5"/>
      <c r="D11" s="5"/>
      <c r="E11" s="7"/>
      <c r="F11" s="8"/>
      <c r="G11" s="5"/>
      <c r="H11" s="5"/>
      <c r="I11" s="5"/>
    </row>
    <row r="12" spans="2:11" ht="12.75">
      <c r="B12" s="5" t="s">
        <v>10</v>
      </c>
      <c r="C12" s="5"/>
      <c r="D12" s="10">
        <f>D7</f>
        <v>350</v>
      </c>
      <c r="E12" s="7" t="s">
        <v>11</v>
      </c>
      <c r="F12" s="11">
        <f>D8</f>
        <v>120</v>
      </c>
      <c r="G12" s="7" t="s">
        <v>11</v>
      </c>
      <c r="H12" s="11">
        <f>D9</f>
        <v>10</v>
      </c>
      <c r="I12" s="8" t="s">
        <v>4</v>
      </c>
      <c r="J12" t="s">
        <v>12</v>
      </c>
      <c r="K12" s="12">
        <v>2</v>
      </c>
    </row>
    <row r="13" spans="2:11" ht="12.75">
      <c r="B13" s="5" t="s">
        <v>13</v>
      </c>
      <c r="C13" s="5"/>
      <c r="D13" s="10">
        <f>D7</f>
        <v>350</v>
      </c>
      <c r="E13" s="7" t="s">
        <v>11</v>
      </c>
      <c r="F13" s="11">
        <f>D8-D9-D10</f>
        <v>95</v>
      </c>
      <c r="G13" s="7" t="s">
        <v>11</v>
      </c>
      <c r="H13" s="11">
        <f>D9</f>
        <v>10</v>
      </c>
      <c r="I13" s="8" t="s">
        <v>4</v>
      </c>
      <c r="J13" t="s">
        <v>12</v>
      </c>
      <c r="K13" s="12">
        <v>2</v>
      </c>
    </row>
    <row r="14" spans="2:11" ht="12.75">
      <c r="B14" s="5" t="s">
        <v>14</v>
      </c>
      <c r="C14" s="5"/>
      <c r="D14" s="10">
        <f>D6+D9*2</f>
        <v>1320</v>
      </c>
      <c r="E14" s="7" t="s">
        <v>11</v>
      </c>
      <c r="F14" s="11">
        <f>D8</f>
        <v>120</v>
      </c>
      <c r="G14" s="7" t="s">
        <v>11</v>
      </c>
      <c r="H14" s="11">
        <f>D9</f>
        <v>10</v>
      </c>
      <c r="I14" s="8" t="s">
        <v>4</v>
      </c>
      <c r="J14" t="s">
        <v>12</v>
      </c>
      <c r="K14" s="12">
        <v>2</v>
      </c>
    </row>
    <row r="15" spans="2:11" ht="12.75">
      <c r="B15" s="5" t="s">
        <v>15</v>
      </c>
      <c r="C15" s="5"/>
      <c r="D15" s="10">
        <f>D6-D9*2</f>
        <v>1280</v>
      </c>
      <c r="E15" s="7" t="s">
        <v>11</v>
      </c>
      <c r="F15" s="11">
        <f>D8-D9-D10</f>
        <v>95</v>
      </c>
      <c r="G15" s="7" t="s">
        <v>11</v>
      </c>
      <c r="H15" s="11">
        <f>D9</f>
        <v>10</v>
      </c>
      <c r="I15" s="8" t="s">
        <v>4</v>
      </c>
      <c r="J15" t="s">
        <v>12</v>
      </c>
      <c r="K15" s="12">
        <v>2</v>
      </c>
    </row>
    <row r="16" spans="2:11" ht="12.75">
      <c r="B16" s="5" t="s">
        <v>16</v>
      </c>
      <c r="C16" s="5"/>
      <c r="D16" s="10">
        <f>D6</f>
        <v>1300</v>
      </c>
      <c r="E16" s="7" t="s">
        <v>11</v>
      </c>
      <c r="F16" s="11">
        <f>D7</f>
        <v>350</v>
      </c>
      <c r="G16" s="7" t="s">
        <v>11</v>
      </c>
      <c r="H16" s="11">
        <f>D9</f>
        <v>10</v>
      </c>
      <c r="I16" s="8" t="s">
        <v>4</v>
      </c>
      <c r="J16" t="s">
        <v>12</v>
      </c>
      <c r="K16" s="12">
        <v>1</v>
      </c>
    </row>
    <row r="18" spans="2:5" ht="12.75">
      <c r="B18" t="s">
        <v>17</v>
      </c>
      <c r="D18" s="13">
        <f>(D12*F12*K12+D13*F13*K13+D14*F14*K14+D15*F15*K15+D16*F16*K16)/1000000</f>
        <v>1.1655</v>
      </c>
      <c r="E18" s="1" t="s">
        <v>18</v>
      </c>
    </row>
    <row r="38" spans="5:11" ht="12.75">
      <c r="E38"/>
      <c r="F38"/>
      <c r="K38"/>
    </row>
    <row r="43" spans="2:9" ht="12.75">
      <c r="B43" s="14">
        <v>39933</v>
      </c>
      <c r="C43" s="15" t="s">
        <v>19</v>
      </c>
      <c r="H43" s="14"/>
      <c r="I43" s="14"/>
    </row>
  </sheetData>
  <sheetProtection selectLockedCells="1" selectUnlockedCells="1"/>
  <dataValidations count="2">
    <dataValidation type="list" operator="equal" allowBlank="1" sqref="AB22">
      <formula1>"1,2,3,"</formula1>
    </dataValidation>
    <dataValidation type="list" operator="equal" allowBlank="1" showErrorMessage="1" sqref="D9">
      <formula1>"1,2,3,4,5,6,7,8,9,10,11,12,13,14,15,16,17,18,19,20"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K46"/>
  <sheetViews>
    <sheetView showGridLines="0" workbookViewId="0" topLeftCell="A1">
      <selection activeCell="O16" sqref="O16"/>
    </sheetView>
  </sheetViews>
  <sheetFormatPr defaultColWidth="12.57421875" defaultRowHeight="12.75"/>
  <cols>
    <col min="1" max="2" width="11.57421875" style="0" customWidth="1"/>
    <col min="3" max="3" width="20.140625" style="0" customWidth="1"/>
    <col min="4" max="4" width="6.8515625" style="0" customWidth="1"/>
    <col min="5" max="5" width="4.7109375" style="1" customWidth="1"/>
    <col min="6" max="6" width="5.7109375" style="2" customWidth="1"/>
    <col min="7" max="7" width="2.57421875" style="0" customWidth="1"/>
    <col min="8" max="8" width="4.7109375" style="0" customWidth="1"/>
    <col min="9" max="9" width="5.28125" style="0" customWidth="1"/>
    <col min="10" max="10" width="7.28125" style="2" customWidth="1"/>
    <col min="11" max="16384" width="11.57421875" style="0" customWidth="1"/>
  </cols>
  <sheetData>
    <row r="2" spans="2:11" ht="12.75">
      <c r="B2" s="3" t="s">
        <v>20</v>
      </c>
      <c r="J2"/>
      <c r="K2" s="2"/>
    </row>
    <row r="4" spans="2:8" ht="12.75">
      <c r="B4" s="4" t="s">
        <v>1</v>
      </c>
      <c r="H4" t="s">
        <v>2</v>
      </c>
    </row>
    <row r="6" spans="2:7" ht="12.75">
      <c r="B6" s="5" t="s">
        <v>3</v>
      </c>
      <c r="C6" s="5"/>
      <c r="D6" s="6">
        <v>1500</v>
      </c>
      <c r="E6" s="7" t="s">
        <v>4</v>
      </c>
      <c r="F6" s="8"/>
      <c r="G6" s="5"/>
    </row>
    <row r="7" spans="2:7" ht="12.75">
      <c r="B7" s="5" t="s">
        <v>5</v>
      </c>
      <c r="C7" s="5"/>
      <c r="D7" s="6">
        <v>400</v>
      </c>
      <c r="E7" s="7" t="s">
        <v>4</v>
      </c>
      <c r="F7" s="8"/>
      <c r="G7" s="5"/>
    </row>
    <row r="8" spans="2:7" ht="15.75">
      <c r="B8" s="5" t="s">
        <v>6</v>
      </c>
      <c r="C8" s="5"/>
      <c r="D8" s="6">
        <v>120</v>
      </c>
      <c r="E8" s="7" t="s">
        <v>4</v>
      </c>
      <c r="F8" s="8"/>
      <c r="G8" s="5"/>
    </row>
    <row r="9" spans="2:7" ht="15.75">
      <c r="B9" s="5" t="s">
        <v>21</v>
      </c>
      <c r="C9" s="5"/>
      <c r="D9" s="6">
        <v>10</v>
      </c>
      <c r="E9" s="7" t="s">
        <v>4</v>
      </c>
      <c r="F9" s="8" t="s">
        <v>22</v>
      </c>
      <c r="G9" s="5"/>
    </row>
    <row r="10" spans="2:7" ht="15.75">
      <c r="B10" s="5" t="s">
        <v>23</v>
      </c>
      <c r="C10" s="5"/>
      <c r="D10" s="6">
        <v>6</v>
      </c>
      <c r="E10" s="7" t="s">
        <v>4</v>
      </c>
      <c r="F10" s="8" t="s">
        <v>24</v>
      </c>
      <c r="G10" s="5"/>
    </row>
    <row r="11" spans="2:11" ht="15.75">
      <c r="B11" s="5" t="s">
        <v>8</v>
      </c>
      <c r="C11" s="5"/>
      <c r="D11" s="6">
        <v>20</v>
      </c>
      <c r="E11" s="7" t="s">
        <v>4</v>
      </c>
      <c r="F11" s="8"/>
      <c r="G11" s="9" t="s">
        <v>9</v>
      </c>
      <c r="H11" s="5"/>
      <c r="I11" s="5"/>
      <c r="J11"/>
      <c r="K11" s="2"/>
    </row>
    <row r="12" spans="2:7" ht="12.75">
      <c r="B12" s="5"/>
      <c r="C12" s="5"/>
      <c r="D12" s="5"/>
      <c r="E12" s="7"/>
      <c r="F12" s="8"/>
      <c r="G12" s="5"/>
    </row>
    <row r="13" spans="2:11" ht="12.75">
      <c r="B13" s="5" t="s">
        <v>10</v>
      </c>
      <c r="C13" s="5"/>
      <c r="D13" s="10">
        <f>D7</f>
        <v>400</v>
      </c>
      <c r="E13" s="7" t="s">
        <v>11</v>
      </c>
      <c r="F13" s="11">
        <f>D8</f>
        <v>120</v>
      </c>
      <c r="G13" s="7" t="s">
        <v>11</v>
      </c>
      <c r="H13" s="11">
        <f>D10</f>
        <v>6</v>
      </c>
      <c r="I13" s="8" t="s">
        <v>4</v>
      </c>
      <c r="J13" t="s">
        <v>12</v>
      </c>
      <c r="K13" s="12">
        <v>2</v>
      </c>
    </row>
    <row r="14" spans="2:11" ht="12.75">
      <c r="B14" s="5" t="s">
        <v>13</v>
      </c>
      <c r="C14" s="5"/>
      <c r="D14" s="10">
        <f>D7</f>
        <v>400</v>
      </c>
      <c r="E14" s="7" t="s">
        <v>11</v>
      </c>
      <c r="F14" s="11">
        <f>D8-D9-D11</f>
        <v>90</v>
      </c>
      <c r="G14" s="7" t="s">
        <v>11</v>
      </c>
      <c r="H14" s="11">
        <f>D10</f>
        <v>6</v>
      </c>
      <c r="I14" s="8" t="s">
        <v>4</v>
      </c>
      <c r="J14" t="s">
        <v>12</v>
      </c>
      <c r="K14" s="12">
        <v>2</v>
      </c>
    </row>
    <row r="15" spans="2:11" ht="12.75">
      <c r="B15" s="5" t="s">
        <v>14</v>
      </c>
      <c r="C15" s="5"/>
      <c r="D15" s="10">
        <f>D6+D10*2</f>
        <v>1512</v>
      </c>
      <c r="E15" s="7" t="s">
        <v>11</v>
      </c>
      <c r="F15" s="11">
        <f>D8</f>
        <v>120</v>
      </c>
      <c r="G15" s="7" t="s">
        <v>11</v>
      </c>
      <c r="H15" s="11">
        <f>D10</f>
        <v>6</v>
      </c>
      <c r="I15" s="8" t="s">
        <v>4</v>
      </c>
      <c r="J15" t="s">
        <v>12</v>
      </c>
      <c r="K15" s="12">
        <v>2</v>
      </c>
    </row>
    <row r="16" spans="2:11" ht="12.75">
      <c r="B16" s="5" t="s">
        <v>15</v>
      </c>
      <c r="C16" s="5"/>
      <c r="D16" s="10">
        <f>D6-D10*2</f>
        <v>1488</v>
      </c>
      <c r="E16" s="7" t="s">
        <v>11</v>
      </c>
      <c r="F16" s="11">
        <f>D8-D9-D11</f>
        <v>90</v>
      </c>
      <c r="G16" s="7" t="s">
        <v>11</v>
      </c>
      <c r="H16" s="11">
        <f>D10</f>
        <v>6</v>
      </c>
      <c r="I16" s="8" t="s">
        <v>4</v>
      </c>
      <c r="J16" t="s">
        <v>12</v>
      </c>
      <c r="K16" s="12">
        <v>2</v>
      </c>
    </row>
    <row r="17" spans="2:11" ht="12.75">
      <c r="B17" s="5" t="s">
        <v>16</v>
      </c>
      <c r="C17" s="5"/>
      <c r="D17" s="10">
        <f>D6</f>
        <v>1500</v>
      </c>
      <c r="E17" s="7" t="s">
        <v>11</v>
      </c>
      <c r="F17" s="11">
        <f>D7</f>
        <v>400</v>
      </c>
      <c r="G17" s="7" t="s">
        <v>11</v>
      </c>
      <c r="H17" s="11">
        <f>D9</f>
        <v>10</v>
      </c>
      <c r="I17" s="8" t="s">
        <v>4</v>
      </c>
      <c r="J17" t="s">
        <v>12</v>
      </c>
      <c r="K17" s="12">
        <v>1</v>
      </c>
    </row>
    <row r="19" spans="2:9" ht="12.75">
      <c r="B19" t="s">
        <v>25</v>
      </c>
      <c r="D19" s="13">
        <f>(D17*F17*K17)/1000000</f>
        <v>0.6</v>
      </c>
      <c r="E19" s="1" t="s">
        <v>18</v>
      </c>
      <c r="F19" s="2" t="s">
        <v>26</v>
      </c>
      <c r="H19" s="16">
        <f>D9</f>
        <v>10</v>
      </c>
      <c r="I19" t="s">
        <v>4</v>
      </c>
    </row>
    <row r="20" spans="2:9" ht="12.75">
      <c r="B20" t="s">
        <v>25</v>
      </c>
      <c r="D20" s="17">
        <f>(D13*F13*K13+D14*F14*K14+D15*F15*K15+D16*F16*K16)/1000000</f>
        <v>0.79872</v>
      </c>
      <c r="E20" s="1" t="s">
        <v>18</v>
      </c>
      <c r="F20" s="2" t="s">
        <v>26</v>
      </c>
      <c r="H20" s="16">
        <f>D10</f>
        <v>6</v>
      </c>
      <c r="I20" t="s">
        <v>4</v>
      </c>
    </row>
    <row r="21" spans="3:5" ht="12.75">
      <c r="C21" s="18" t="s">
        <v>27</v>
      </c>
      <c r="D21" s="19">
        <f>SUM(D19:D20)</f>
        <v>1.39872</v>
      </c>
      <c r="E21" s="1" t="s">
        <v>18</v>
      </c>
    </row>
    <row r="39" spans="2:7" ht="12.75">
      <c r="B39" s="14"/>
      <c r="C39" s="15"/>
      <c r="G39" s="14"/>
    </row>
    <row r="46" spans="2:11" ht="12.75">
      <c r="B46" s="14">
        <v>39933</v>
      </c>
      <c r="C46" s="15" t="s">
        <v>19</v>
      </c>
      <c r="H46" s="14"/>
      <c r="I46" s="14"/>
      <c r="J46"/>
      <c r="K46" s="2"/>
    </row>
  </sheetData>
  <sheetProtection selectLockedCells="1" selectUnlockedCells="1"/>
  <dataValidations count="1">
    <dataValidation type="list" operator="equal" allowBlank="1" showErrorMessage="1" sqref="D9:D10">
      <formula1>"1,2,3,4,5,6,7,8,9,10,11,12,13,14,15,16,17,18,19,20"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K48"/>
  <sheetViews>
    <sheetView showGridLines="0" workbookViewId="0" topLeftCell="A1">
      <selection activeCell="N15" sqref="N15"/>
    </sheetView>
  </sheetViews>
  <sheetFormatPr defaultColWidth="12.57421875" defaultRowHeight="12.75"/>
  <cols>
    <col min="1" max="2" width="11.57421875" style="0" customWidth="1"/>
    <col min="3" max="3" width="20.140625" style="0" customWidth="1"/>
    <col min="4" max="4" width="6.8515625" style="0" customWidth="1"/>
    <col min="5" max="5" width="4.7109375" style="1" customWidth="1"/>
    <col min="6" max="6" width="5.7109375" style="2" customWidth="1"/>
    <col min="7" max="7" width="7.57421875" style="0" customWidth="1"/>
    <col min="8" max="8" width="4.7109375" style="0" customWidth="1"/>
    <col min="9" max="9" width="8.7109375" style="0" customWidth="1"/>
    <col min="10" max="10" width="7.28125" style="2" customWidth="1"/>
    <col min="11" max="16384" width="11.57421875" style="0" customWidth="1"/>
  </cols>
  <sheetData>
    <row r="2" spans="2:11" ht="12.75">
      <c r="B2" s="3" t="s">
        <v>28</v>
      </c>
      <c r="J2"/>
      <c r="K2" s="2"/>
    </row>
    <row r="4" spans="2:8" ht="12.75">
      <c r="B4" s="4" t="s">
        <v>1</v>
      </c>
      <c r="H4" t="s">
        <v>2</v>
      </c>
    </row>
    <row r="6" spans="2:7" ht="12.75">
      <c r="B6" s="5" t="s">
        <v>3</v>
      </c>
      <c r="C6" s="5"/>
      <c r="D6" s="6">
        <v>1500</v>
      </c>
      <c r="E6" s="7" t="s">
        <v>4</v>
      </c>
      <c r="F6" s="8"/>
      <c r="G6" s="5"/>
    </row>
    <row r="7" spans="2:7" ht="12.75">
      <c r="B7" s="5" t="s">
        <v>5</v>
      </c>
      <c r="C7" s="5"/>
      <c r="D7" s="6">
        <v>400</v>
      </c>
      <c r="E7" s="7" t="s">
        <v>4</v>
      </c>
      <c r="F7" s="8"/>
      <c r="G7" s="5"/>
    </row>
    <row r="8" spans="2:7" ht="12.75">
      <c r="B8" s="5" t="s">
        <v>6</v>
      </c>
      <c r="C8" s="5"/>
      <c r="D8" s="6">
        <v>120</v>
      </c>
      <c r="E8" s="7" t="s">
        <v>4</v>
      </c>
      <c r="F8" s="8"/>
      <c r="G8" s="5"/>
    </row>
    <row r="9" spans="2:7" ht="15.75">
      <c r="B9" s="5" t="s">
        <v>21</v>
      </c>
      <c r="C9" s="5"/>
      <c r="D9" s="6">
        <v>10</v>
      </c>
      <c r="E9" s="7" t="s">
        <v>4</v>
      </c>
      <c r="F9" s="8" t="s">
        <v>22</v>
      </c>
      <c r="G9" s="5"/>
    </row>
    <row r="10" spans="2:7" ht="15.75">
      <c r="B10" s="5" t="s">
        <v>29</v>
      </c>
      <c r="C10" s="5"/>
      <c r="D10" s="6">
        <v>5</v>
      </c>
      <c r="E10" s="7" t="s">
        <v>4</v>
      </c>
      <c r="F10" s="8" t="s">
        <v>30</v>
      </c>
      <c r="G10" s="5"/>
    </row>
    <row r="11" spans="2:7" ht="15.75">
      <c r="B11" s="5" t="s">
        <v>31</v>
      </c>
      <c r="C11" s="5"/>
      <c r="D11" s="6">
        <v>6</v>
      </c>
      <c r="E11" s="7" t="s">
        <v>4</v>
      </c>
      <c r="F11" s="8" t="s">
        <v>32</v>
      </c>
      <c r="G11" s="5"/>
    </row>
    <row r="12" spans="2:11" ht="15.75">
      <c r="B12" s="5" t="s">
        <v>8</v>
      </c>
      <c r="C12" s="5"/>
      <c r="D12" s="6">
        <v>20</v>
      </c>
      <c r="E12" s="7" t="s">
        <v>4</v>
      </c>
      <c r="F12" s="8"/>
      <c r="G12" s="9" t="s">
        <v>9</v>
      </c>
      <c r="H12" s="5"/>
      <c r="I12" s="5"/>
      <c r="J12"/>
      <c r="K12" s="2"/>
    </row>
    <row r="13" spans="2:7" ht="12.75">
      <c r="B13" s="5"/>
      <c r="C13" s="5"/>
      <c r="D13" s="5"/>
      <c r="E13" s="7"/>
      <c r="F13" s="8"/>
      <c r="G13" s="5"/>
    </row>
    <row r="14" spans="2:11" ht="12.75">
      <c r="B14" s="5" t="s">
        <v>10</v>
      </c>
      <c r="C14" s="5"/>
      <c r="D14" s="10">
        <f>D7</f>
        <v>400</v>
      </c>
      <c r="E14" s="7" t="s">
        <v>11</v>
      </c>
      <c r="F14" s="11">
        <f>D8</f>
        <v>120</v>
      </c>
      <c r="G14" s="7" t="s">
        <v>11</v>
      </c>
      <c r="H14" s="11">
        <f>D10</f>
        <v>5</v>
      </c>
      <c r="I14" s="8" t="s">
        <v>4</v>
      </c>
      <c r="J14" t="s">
        <v>12</v>
      </c>
      <c r="K14" s="12">
        <v>2</v>
      </c>
    </row>
    <row r="15" spans="2:11" ht="12.75">
      <c r="B15" s="5" t="s">
        <v>13</v>
      </c>
      <c r="C15" s="5"/>
      <c r="D15" s="10">
        <f>D7</f>
        <v>400</v>
      </c>
      <c r="E15" s="7" t="s">
        <v>11</v>
      </c>
      <c r="F15" s="11">
        <f>D8-D9-D12</f>
        <v>90</v>
      </c>
      <c r="G15" s="7" t="s">
        <v>11</v>
      </c>
      <c r="H15" s="11">
        <f>D11</f>
        <v>6</v>
      </c>
      <c r="I15" s="8" t="s">
        <v>4</v>
      </c>
      <c r="J15" t="s">
        <v>12</v>
      </c>
      <c r="K15" s="12">
        <v>2</v>
      </c>
    </row>
    <row r="16" spans="2:11" ht="12.75">
      <c r="B16" s="5" t="s">
        <v>14</v>
      </c>
      <c r="C16" s="5"/>
      <c r="D16" s="10">
        <f>D6+D10*2</f>
        <v>1510</v>
      </c>
      <c r="E16" s="7" t="s">
        <v>11</v>
      </c>
      <c r="F16" s="11">
        <f>D8</f>
        <v>120</v>
      </c>
      <c r="G16" s="7" t="s">
        <v>11</v>
      </c>
      <c r="H16" s="11">
        <f>D10</f>
        <v>5</v>
      </c>
      <c r="I16" s="8" t="s">
        <v>4</v>
      </c>
      <c r="J16" t="s">
        <v>12</v>
      </c>
      <c r="K16" s="12">
        <v>2</v>
      </c>
    </row>
    <row r="17" spans="2:11" ht="12.75">
      <c r="B17" s="5" t="s">
        <v>15</v>
      </c>
      <c r="C17" s="5"/>
      <c r="D17" s="10">
        <f>D6-D11*2</f>
        <v>1488</v>
      </c>
      <c r="E17" s="7" t="s">
        <v>11</v>
      </c>
      <c r="F17" s="11">
        <f>D8-D9-D12</f>
        <v>90</v>
      </c>
      <c r="G17" s="7" t="s">
        <v>11</v>
      </c>
      <c r="H17" s="11">
        <f>D11</f>
        <v>6</v>
      </c>
      <c r="I17" s="8" t="s">
        <v>4</v>
      </c>
      <c r="J17" t="s">
        <v>12</v>
      </c>
      <c r="K17" s="12">
        <v>2</v>
      </c>
    </row>
    <row r="18" spans="2:11" ht="12.75">
      <c r="B18" s="5" t="s">
        <v>16</v>
      </c>
      <c r="C18" s="5"/>
      <c r="D18" s="10">
        <f>D6</f>
        <v>1500</v>
      </c>
      <c r="E18" s="7" t="s">
        <v>11</v>
      </c>
      <c r="F18" s="11">
        <f>D7</f>
        <v>400</v>
      </c>
      <c r="G18" s="7" t="s">
        <v>11</v>
      </c>
      <c r="H18" s="11">
        <f>D9</f>
        <v>10</v>
      </c>
      <c r="I18" s="8" t="s">
        <v>4</v>
      </c>
      <c r="J18" t="s">
        <v>12</v>
      </c>
      <c r="K18" s="12">
        <v>1</v>
      </c>
    </row>
    <row r="20" spans="2:9" ht="12.75">
      <c r="B20" t="s">
        <v>25</v>
      </c>
      <c r="D20" s="13">
        <f>(D18*F18*K18)/1000000</f>
        <v>0.6</v>
      </c>
      <c r="E20" s="1" t="s">
        <v>18</v>
      </c>
      <c r="F20" s="2" t="s">
        <v>26</v>
      </c>
      <c r="H20" s="16">
        <f>D9</f>
        <v>10</v>
      </c>
      <c r="I20" t="s">
        <v>4</v>
      </c>
    </row>
    <row r="21" spans="2:9" ht="12.75">
      <c r="B21" t="s">
        <v>25</v>
      </c>
      <c r="D21" s="13">
        <f>(D14*F14*K14+D16*F16*K16)/1000000</f>
        <v>0.4584</v>
      </c>
      <c r="E21" s="1" t="s">
        <v>18</v>
      </c>
      <c r="F21" s="2" t="s">
        <v>26</v>
      </c>
      <c r="H21" s="16">
        <f>D10</f>
        <v>5</v>
      </c>
      <c r="I21" t="s">
        <v>4</v>
      </c>
    </row>
    <row r="22" spans="2:9" ht="12.75">
      <c r="B22" t="s">
        <v>25</v>
      </c>
      <c r="D22" s="17">
        <f>(D15*F15*K15+D17*F17*K17)/1000000</f>
        <v>0.33984</v>
      </c>
      <c r="E22" s="1" t="s">
        <v>18</v>
      </c>
      <c r="F22" s="2" t="s">
        <v>26</v>
      </c>
      <c r="H22" s="16">
        <f>D11</f>
        <v>6</v>
      </c>
      <c r="I22" t="s">
        <v>4</v>
      </c>
    </row>
    <row r="23" spans="3:5" ht="12.75">
      <c r="C23" s="18" t="s">
        <v>27</v>
      </c>
      <c r="D23" s="19">
        <f>SUM(D20:D22)</f>
        <v>1.39824</v>
      </c>
      <c r="E23" s="1" t="s">
        <v>18</v>
      </c>
    </row>
    <row r="41" spans="2:7" ht="12.75">
      <c r="B41" s="14"/>
      <c r="C41" s="15"/>
      <c r="G41" s="14"/>
    </row>
    <row r="48" spans="2:11" ht="12.75">
      <c r="B48" s="14">
        <v>39933</v>
      </c>
      <c r="C48" s="15" t="s">
        <v>19</v>
      </c>
      <c r="H48" s="14"/>
      <c r="I48" s="14"/>
      <c r="J48"/>
      <c r="K48" s="2"/>
    </row>
  </sheetData>
  <sheetProtection selectLockedCells="1" selectUnlockedCells="1"/>
  <dataValidations count="1">
    <dataValidation type="list" operator="equal" allowBlank="1" showErrorMessage="1" sqref="D9:D11">
      <formula1>"1,2,3,4,5,6,7,8,9,10,11,12,13,14,15,16,17,18,19,20"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Pokrywa PCV</dc:title>
  <dc:subject>Wymiary arkuszy PCV</dc:subject>
  <dc:creator/>
  <cp:keywords/>
  <dc:description>Arkusz kalkulacyjny do obliczenie wymierów elementów składowych potrzebnych do zbudowania pokrywy PCV. </dc:description>
  <cp:lastModifiedBy/>
  <dcterms:created xsi:type="dcterms:W3CDTF">2008-03-13T21:52:12Z</dcterms:created>
  <dcterms:modified xsi:type="dcterms:W3CDTF">2016-09-27T09:24:16Z</dcterms:modified>
  <cp:category/>
  <cp:version/>
  <cp:contentType/>
  <cp:contentStatus/>
  <cp:revision>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>www.retez.pl</vt:lpwstr>
  </property>
</Properties>
</file>